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Lizunkova.FO\Desktop\Мои документы\мои документы(Лизункова)\2025\для сайта\Сведения о расходах бюджета в разрезе разделов и подразделов\"/>
    </mc:Choice>
  </mc:AlternateContent>
  <xr:revisionPtr revIDLastSave="0" documentId="13_ncr:1_{B88A320E-65A1-4535-A956-F5C07D7DEF61}" xr6:coauthVersionLast="47" xr6:coauthVersionMax="47" xr10:uidLastSave="{00000000-0000-0000-0000-000000000000}"/>
  <bookViews>
    <workbookView xWindow="675" yWindow="990" windowWidth="13410" windowHeight="14205" xr2:uid="{00000000-000D-0000-FFFF-FFFF00000000}"/>
  </bookViews>
  <sheets>
    <sheet name="КФСР" sheetId="1" r:id="rId1"/>
  </sheets>
  <definedNames>
    <definedName name="_xlnm.Print_Titles" localSheetId="0">КФСР!$4:$4</definedName>
  </definedNames>
  <calcPr calcId="181029"/>
</workbook>
</file>

<file path=xl/calcChain.xml><?xml version="1.0" encoding="utf-8"?>
<calcChain xmlns="http://schemas.openxmlformats.org/spreadsheetml/2006/main">
  <c r="F50" i="1" l="1"/>
  <c r="G28" i="1"/>
  <c r="D27" i="1" l="1"/>
  <c r="E27" i="1"/>
  <c r="C27" i="1"/>
  <c r="C13" i="1" l="1"/>
  <c r="G50" i="1" l="1"/>
  <c r="D49" i="1"/>
  <c r="E49" i="1"/>
  <c r="C49" i="1"/>
  <c r="F49" i="1" l="1"/>
  <c r="G49" i="1"/>
  <c r="C44" i="1"/>
  <c r="G45" i="1"/>
  <c r="E44" i="1"/>
  <c r="D44" i="1"/>
  <c r="C5" i="1" l="1"/>
  <c r="C15" i="1"/>
  <c r="C22" i="1"/>
  <c r="C30" i="1"/>
  <c r="C36" i="1"/>
  <c r="F25" i="1" l="1"/>
  <c r="F19" i="1"/>
  <c r="F14" i="1"/>
  <c r="D5" i="1" l="1"/>
  <c r="E5" i="1"/>
  <c r="G48" i="1"/>
  <c r="F48" i="1"/>
  <c r="E47" i="1"/>
  <c r="D47" i="1"/>
  <c r="C47" i="1"/>
  <c r="C51" i="1" s="1"/>
  <c r="G46" i="1"/>
  <c r="F46" i="1"/>
  <c r="G43" i="1"/>
  <c r="F43" i="1"/>
  <c r="G42" i="1"/>
  <c r="F42" i="1"/>
  <c r="G41" i="1"/>
  <c r="F41" i="1"/>
  <c r="G40" i="1"/>
  <c r="F40" i="1"/>
  <c r="E39" i="1"/>
  <c r="D39" i="1"/>
  <c r="C39" i="1"/>
  <c r="G38" i="1"/>
  <c r="F38" i="1"/>
  <c r="G37" i="1"/>
  <c r="F37" i="1"/>
  <c r="E36" i="1"/>
  <c r="D36" i="1"/>
  <c r="G35" i="1"/>
  <c r="F35" i="1"/>
  <c r="G34" i="1"/>
  <c r="F34" i="1"/>
  <c r="G33" i="1"/>
  <c r="F33" i="1"/>
  <c r="G32" i="1"/>
  <c r="F32" i="1"/>
  <c r="G31" i="1"/>
  <c r="F31" i="1"/>
  <c r="E30" i="1"/>
  <c r="D30" i="1"/>
  <c r="G29" i="1"/>
  <c r="F29" i="1"/>
  <c r="G26" i="1"/>
  <c r="F26" i="1"/>
  <c r="G25" i="1"/>
  <c r="G24" i="1"/>
  <c r="F24" i="1"/>
  <c r="G23" i="1"/>
  <c r="F23" i="1"/>
  <c r="E22" i="1"/>
  <c r="D22" i="1"/>
  <c r="G21" i="1"/>
  <c r="F21" i="1"/>
  <c r="G20" i="1"/>
  <c r="F20" i="1"/>
  <c r="G19" i="1"/>
  <c r="G18" i="1"/>
  <c r="F18" i="1"/>
  <c r="G17" i="1"/>
  <c r="F17" i="1"/>
  <c r="G16" i="1"/>
  <c r="F16" i="1"/>
  <c r="E15" i="1"/>
  <c r="D15" i="1"/>
  <c r="G14" i="1"/>
  <c r="E13" i="1"/>
  <c r="D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E51" i="1" l="1"/>
  <c r="D51" i="1"/>
  <c r="G36" i="1"/>
  <c r="G47" i="1"/>
  <c r="G15" i="1"/>
  <c r="G30" i="1"/>
  <c r="G44" i="1"/>
  <c r="F15" i="1"/>
  <c r="F30" i="1"/>
  <c r="F36" i="1"/>
  <c r="F44" i="1"/>
  <c r="F47" i="1"/>
  <c r="G5" i="1"/>
  <c r="G13" i="1"/>
  <c r="G22" i="1"/>
  <c r="G27" i="1"/>
  <c r="G39" i="1"/>
  <c r="F5" i="1"/>
  <c r="F13" i="1"/>
  <c r="F22" i="1"/>
  <c r="F27" i="1"/>
  <c r="F39" i="1"/>
  <c r="G51" i="1" l="1"/>
  <c r="F51" i="1"/>
</calcChain>
</file>

<file path=xl/sharedStrings.xml><?xml version="1.0" encoding="utf-8"?>
<sst xmlns="http://schemas.openxmlformats.org/spreadsheetml/2006/main" count="103" uniqueCount="103">
  <si>
    <t>Код бюджетной классификации</t>
  </si>
  <si>
    <t>Наименование показателя</t>
  </si>
  <si>
    <t>уточненный план</t>
  </si>
  <si>
    <t>% от первонач.плана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</si>
  <si>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</si>
  <si>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</si>
  <si>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</si>
  <si>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</si>
  <si>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</si>
  <si>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</si>
  <si>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</si>
  <si>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</si>
  <si>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</si>
  <si>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</si>
  <si>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</si>
  <si>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</si>
  <si>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</si>
  <si>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</si>
  <si>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</si>
  <si>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</si>
  <si>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</si>
  <si>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</si>
  <si>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0310</t>
  </si>
  <si>
    <t>0400</t>
  </si>
  <si>
    <t xml:space="preserve">Национальная экономика </t>
  </si>
  <si>
    <t>0402</t>
  </si>
  <si>
    <t>Топливно-энергетический комплекс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</si>
  <si>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</si>
  <si>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</si>
  <si>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</si>
  <si>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</si>
  <si>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</si>
  <si>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</si>
  <si>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</si>
  <si>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</si>
  <si>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</si>
  <si>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</si>
  <si>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</si>
  <si>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</si>
  <si>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</si>
  <si>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</si>
  <si>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</si>
  <si>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</si>
  <si>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</si>
  <si>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</si>
  <si>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</si>
  <si>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</si>
  <si>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</si>
  <si>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</si>
  <si>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</si>
  <si>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</si>
  <si>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</si>
  <si>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</si>
  <si>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</si>
  <si>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</si>
  <si>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</si>
  <si>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</si>
  <si>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</si>
  <si>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</si>
  <si>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</si>
  <si>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</si>
  <si>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</si>
  <si>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</si>
  <si>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</si>
  <si>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 xml:space="preserve">Культура и кинематография 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</si>
  <si>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</si>
  <si>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</si>
  <si>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</si>
  <si>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</si>
  <si>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</si>
  <si>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</si>
  <si>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</si>
  <si>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</si>
  <si>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</si>
  <si>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</si>
  <si>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</si>
  <si>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</si>
  <si>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</si>
  <si>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</si>
  <si>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</si>
  <si>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</si>
  <si>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</si>
  <si>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</si>
  <si>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1200</t>
  </si>
  <si>
    <t>Средства массовой информации</t>
  </si>
  <si>
    <t>1202</t>
  </si>
  <si>
    <t>Периодическая печать и издательства</t>
  </si>
  <si>
    <t>ВСЕГО расходов</t>
  </si>
  <si>
    <t>рублей</t>
  </si>
  <si>
    <t xml:space="preserve">Сведения о расходах бюджета городского округа Воротынский в разрезе разделов и подразделов классификации расходов бюджета </t>
  </si>
  <si>
    <t>% от уточнен. плана</t>
  </si>
  <si>
    <t xml:space="preserve">исполнено </t>
  </si>
  <si>
    <t>первоначаль-ный план</t>
  </si>
  <si>
    <t>Защита населения и территории от чрезвычайных ситуаций природного и техногенного характера, пожарная безопасность</t>
  </si>
  <si>
    <t>1101</t>
  </si>
  <si>
    <t>Физическая культура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</si>
  <si>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</si>
  <si>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</si>
  <si>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</si>
  <si>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</si>
  <si>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0602</t>
  </si>
  <si>
    <t>Сбор, удаление отходов и очистка сточных вод</t>
  </si>
  <si>
    <t>по состоянию на 01.12.2025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</si>
</sst>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.5"/>
      <name val="MS Sans Serif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MS Sans Serif"/>
      <family val="2"/>
      <charset val="204"/>
    </font>
    <font>
      <b/>
      <sz val="8"/>
      <name val="Arial Narrow"/>
      <family val="2"/>
    </font>
    <font>
      <b/>
      <sz val="8"/>
      <name val="Arial"/>
      <family val="2"/>
      <charset val="204"/>
    </font>
    <font>
      <b/>
      <sz val="8.5"/>
      <name val="MS Sans Serif"/>
      <family val="2"/>
      <charset val="204"/>
    </font>
    <font>
      <sz val="10"/>
      <name val="Arial"/>
      <family val="2"/>
      <charset val="204"/>
    </font>
    <font>
      <sz val="8"/>
      <name val="Arial Cyr"/>
    </font>
    <font>
      <sz val="10"/>
      <name val="Arial"/>
      <family val="2"/>
      <charset val="204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</cellStyleXfs>
  <cellXfs count="35">
    <xf numFmtId="0" fontId="0" fillId="0" borderId="0" xfId="0"/>
    <xf numFmtId="0" fontId="1" fillId="0" borderId="0" xfId="1"/>
    <xf numFmtId="0" fontId="3" fillId="0" borderId="0" xfId="1" applyFont="1" applyAlignment="1">
      <alignment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164" fontId="4" fillId="0" borderId="2" xfId="1" applyNumberFormat="1" applyFont="1" applyBorder="1" applyAlignment="1">
      <alignment vertical="center"/>
    </xf>
    <xf numFmtId="164" fontId="5" fillId="0" borderId="2" xfId="1" applyNumberFormat="1" applyFont="1" applyBorder="1" applyAlignment="1">
      <alignment horizontal="right" vertical="center" wrapText="1"/>
    </xf>
    <xf numFmtId="164" fontId="5" fillId="0" borderId="2" xfId="1" applyNumberFormat="1" applyFont="1" applyBorder="1" applyAlignment="1">
      <alignment vertical="center"/>
    </xf>
    <xf numFmtId="49" fontId="6" fillId="0" borderId="0" xfId="1" applyNumberFormat="1" applyFont="1" applyAlignment="1">
      <alignment horizontal="center"/>
    </xf>
    <xf numFmtId="49" fontId="7" fillId="0" borderId="0" xfId="1" applyNumberFormat="1" applyFont="1" applyAlignment="1">
      <alignment horizontal="left"/>
    </xf>
    <xf numFmtId="164" fontId="8" fillId="0" borderId="0" xfId="1" applyNumberFormat="1" applyFont="1" applyAlignment="1">
      <alignment horizontal="right" vertical="center"/>
    </xf>
    <xf numFmtId="164" fontId="9" fillId="0" borderId="0" xfId="1" applyNumberFormat="1" applyFont="1" applyAlignment="1">
      <alignment horizontal="center" vertical="center" wrapText="1"/>
    </xf>
    <xf numFmtId="4" fontId="1" fillId="0" borderId="0" xfId="1" applyNumberFormat="1"/>
    <xf numFmtId="49" fontId="4" fillId="0" borderId="1" xfId="1" applyNumberFormat="1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right" vertical="center" wrapText="1"/>
    </xf>
    <xf numFmtId="4" fontId="4" fillId="0" borderId="2" xfId="1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 vertical="center" wrapText="1"/>
    </xf>
    <xf numFmtId="49" fontId="4" fillId="0" borderId="2" xfId="1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left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11" fillId="0" borderId="3" xfId="8" applyNumberFormat="1" applyFont="1" applyBorder="1" applyAlignment="1">
      <alignment horizontal="right" vertical="center" wrapText="1"/>
    </xf>
    <xf numFmtId="4" fontId="11" fillId="0" borderId="4" xfId="8" applyNumberFormat="1" applyFont="1" applyBorder="1" applyAlignment="1">
      <alignment horizontal="right" vertical="center" wrapText="1"/>
    </xf>
    <xf numFmtId="4" fontId="4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top" wrapText="1"/>
    </xf>
    <xf numFmtId="4" fontId="4" fillId="0" borderId="4" xfId="1" applyNumberFormat="1" applyFont="1" applyBorder="1" applyAlignment="1">
      <alignment horizontal="right"/>
    </xf>
  </cellXfs>
  <cellStyles count="9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6" xr:uid="{00000000-0005-0000-0000-000005000000}"/>
    <cellStyle name="Обычный 7" xfId="7" xr:uid="{00000000-0005-0000-0000-000006000000}"/>
    <cellStyle name="Обычный 8" xfId="1" xr:uid="{00000000-0005-0000-0000-000007000000}"/>
    <cellStyle name="Обычный 9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workbookViewId="0">
      <selection activeCell="D6" sqref="D6:E51"/>
    </sheetView>
  </sheetViews>
  <sheetFormatPr defaultRowHeight="15" outlineLevelRow="1" x14ac:dyDescent="0.25"/>
  <cols>
    <col min="1" max="1" width="10.7109375" style="1" customWidth="1"/>
    <col min="2" max="2" width="35.85546875" style="1" customWidth="1"/>
    <col min="3" max="4" width="14.85546875" style="1" bestFit="1" customWidth="1"/>
    <col min="5" max="5" width="15.140625" style="1" customWidth="1"/>
    <col min="6" max="6" width="8.85546875" style="1" customWidth="1"/>
    <col min="7" max="7" width="8.7109375" style="1" customWidth="1"/>
    <col min="8" max="16384" width="9.140625" style="1"/>
  </cols>
  <sheetData>
    <row r="1" spans="1:7" ht="38.1" customHeight="1" x14ac:dyDescent="0.25">
      <c r="A1" s="33" t="s">
        <v>89</v>
      </c>
      <c r="B1" s="33"/>
      <c r="C1" s="33"/>
      <c r="D1" s="33"/>
      <c r="E1" s="33"/>
      <c r="F1" s="33"/>
      <c r="G1" s="33"/>
    </row>
    <row r="2" spans="1:7" ht="21" customHeight="1" x14ac:dyDescent="0.25">
      <c r="A2" s="33" t="s">
        <v>102</v>
      </c>
      <c r="B2" s="33"/>
      <c r="C2" s="33"/>
      <c r="D2" s="33"/>
      <c r="E2" s="33"/>
      <c r="F2" s="33"/>
      <c r="G2" s="33"/>
    </row>
    <row r="3" spans="1:7" x14ac:dyDescent="0.25">
      <c r="A3" s="2" t="s">
        <v>88</v>
      </c>
      <c r="B3" s="2"/>
      <c r="C3" s="2"/>
      <c r="D3" s="2"/>
      <c r="E3" s="2"/>
      <c r="F3" s="2"/>
      <c r="G3" s="2"/>
    </row>
    <row r="4" spans="1:7" ht="51" customHeight="1" x14ac:dyDescent="0.25">
      <c r="A4" s="14" t="s">
        <v>0</v>
      </c>
      <c r="B4" s="14" t="s">
        <v>1</v>
      </c>
      <c r="C4" s="3" t="s">
        <v>92</v>
      </c>
      <c r="D4" s="3" t="s">
        <v>2</v>
      </c>
      <c r="E4" s="3" t="s">
        <v>91</v>
      </c>
      <c r="F4" s="3" t="s">
        <v>3</v>
      </c>
      <c r="G4" s="3" t="s">
        <v>90</v>
      </c>
    </row>
    <row r="5" spans="1:7" x14ac:dyDescent="0.25">
      <c r="A5" s="3" t="s">
        <v>4</v>
      </c>
      <c r="B5" s="4" t="s">
        <v>5</v>
      </c>
      <c r="C5" s="15">
        <f>SUM(C6:C12)</f>
        <v>110235700</v>
      </c>
      <c r="D5" s="15">
        <f>SUM(D6:D12)</f>
        <v>114931059.53</v>
      </c>
      <c r="E5" s="15">
        <f>SUM(E6:E12)</f>
        <v>90549225.679999992</v>
      </c>
      <c r="F5" s="5">
        <f t="shared" ref="F5:F12" si="0">E5/C5*100</f>
        <v>82.14147112051721</v>
      </c>
      <c r="G5" s="6">
        <f t="shared" ref="G5:G12" si="1">E5/D5*100</f>
        <v>78.785687742106205</v>
      </c>
    </row>
    <row r="6" spans="1:7" ht="51" x14ac:dyDescent="0.25">
      <c r="A6" s="19" t="s">
        <v>6</v>
      </c>
      <c r="B6" s="20" t="s">
        <v>7</v>
      </c>
      <c r="C6" s="28">
        <v>2637400</v>
      </c>
      <c r="D6" s="17">
        <v>3347600</v>
      </c>
      <c r="E6" s="17">
        <v>2824083.23</v>
      </c>
      <c r="F6" s="7">
        <f t="shared" si="0"/>
        <v>107.07830552817168</v>
      </c>
      <c r="G6" s="8">
        <f t="shared" si="1"/>
        <v>84.361429979686946</v>
      </c>
    </row>
    <row r="7" spans="1:7" ht="63.75" outlineLevel="1" x14ac:dyDescent="0.25">
      <c r="A7" s="19" t="s">
        <v>8</v>
      </c>
      <c r="B7" s="20" t="s">
        <v>9</v>
      </c>
      <c r="C7" s="28">
        <v>1829200</v>
      </c>
      <c r="D7" s="17">
        <v>1790200</v>
      </c>
      <c r="E7" s="17">
        <v>1223800.33</v>
      </c>
      <c r="F7" s="7">
        <f t="shared" si="0"/>
        <v>66.903582440411114</v>
      </c>
      <c r="G7" s="8">
        <f t="shared" si="1"/>
        <v>68.361095408334265</v>
      </c>
    </row>
    <row r="8" spans="1:7" ht="63.75" outlineLevel="1" x14ac:dyDescent="0.25">
      <c r="A8" s="19" t="s">
        <v>10</v>
      </c>
      <c r="B8" s="20" t="s">
        <v>11</v>
      </c>
      <c r="C8" s="28">
        <v>28052200</v>
      </c>
      <c r="D8" s="17">
        <v>22813800</v>
      </c>
      <c r="E8" s="17">
        <v>18902433.949999999</v>
      </c>
      <c r="F8" s="7">
        <f t="shared" si="0"/>
        <v>67.38307138121074</v>
      </c>
      <c r="G8" s="8">
        <f t="shared" si="1"/>
        <v>82.855262823378823</v>
      </c>
    </row>
    <row r="9" spans="1:7" outlineLevel="1" x14ac:dyDescent="0.25">
      <c r="A9" s="19" t="s">
        <v>12</v>
      </c>
      <c r="B9" s="20" t="s">
        <v>13</v>
      </c>
      <c r="C9" s="28">
        <v>6500</v>
      </c>
      <c r="D9" s="17">
        <v>6500</v>
      </c>
      <c r="E9" s="17">
        <v>6500</v>
      </c>
      <c r="F9" s="7">
        <f t="shared" si="0"/>
        <v>100</v>
      </c>
      <c r="G9" s="8">
        <f t="shared" si="1"/>
        <v>100</v>
      </c>
    </row>
    <row r="10" spans="1:7" ht="51" outlineLevel="1" x14ac:dyDescent="0.25">
      <c r="A10" s="19" t="s">
        <v>14</v>
      </c>
      <c r="B10" s="20" t="s">
        <v>15</v>
      </c>
      <c r="C10" s="28">
        <v>17211700</v>
      </c>
      <c r="D10" s="17">
        <v>16520100</v>
      </c>
      <c r="E10" s="17">
        <v>13666353.449999999</v>
      </c>
      <c r="F10" s="7">
        <f t="shared" si="0"/>
        <v>79.401531806852304</v>
      </c>
      <c r="G10" s="8">
        <f t="shared" si="1"/>
        <v>82.725609711805618</v>
      </c>
    </row>
    <row r="11" spans="1:7" outlineLevel="1" x14ac:dyDescent="0.25">
      <c r="A11" s="19" t="s">
        <v>16</v>
      </c>
      <c r="B11" s="20" t="s">
        <v>17</v>
      </c>
      <c r="C11" s="28">
        <v>3000000</v>
      </c>
      <c r="D11" s="17">
        <v>206517.9</v>
      </c>
      <c r="E11" s="17">
        <v>0</v>
      </c>
      <c r="F11" s="7">
        <f t="shared" si="0"/>
        <v>0</v>
      </c>
      <c r="G11" s="8">
        <f t="shared" si="1"/>
        <v>0</v>
      </c>
    </row>
    <row r="12" spans="1:7" outlineLevel="1" x14ac:dyDescent="0.25">
      <c r="A12" s="19" t="s">
        <v>18</v>
      </c>
      <c r="B12" s="20" t="s">
        <v>19</v>
      </c>
      <c r="C12" s="28">
        <v>57498700</v>
      </c>
      <c r="D12" s="17">
        <v>70246341.629999995</v>
      </c>
      <c r="E12" s="17">
        <v>53926054.719999999</v>
      </c>
      <c r="F12" s="7">
        <f t="shared" si="0"/>
        <v>93.786563383172137</v>
      </c>
      <c r="G12" s="8">
        <f t="shared" si="1"/>
        <v>76.767064972633221</v>
      </c>
    </row>
    <row r="13" spans="1:7" ht="25.5" x14ac:dyDescent="0.25">
      <c r="A13" s="3" t="s">
        <v>20</v>
      </c>
      <c r="B13" s="4" t="s">
        <v>21</v>
      </c>
      <c r="C13" s="29">
        <f>SUM(C14:C14)</f>
        <v>45151600</v>
      </c>
      <c r="D13" s="15">
        <f>SUM(D14:D14)</f>
        <v>48173865.600000001</v>
      </c>
      <c r="E13" s="15">
        <f>SUM(E14:E14)</f>
        <v>40319030.240000002</v>
      </c>
      <c r="F13" s="5">
        <f t="shared" ref="F13:F27" si="2">E13/C13*100</f>
        <v>89.297013261988496</v>
      </c>
      <c r="G13" s="6">
        <f>E13/D13*100</f>
        <v>83.694820288617251</v>
      </c>
    </row>
    <row r="14" spans="1:7" ht="52.5" customHeight="1" outlineLevel="1" x14ac:dyDescent="0.25">
      <c r="A14" s="19" t="s">
        <v>22</v>
      </c>
      <c r="B14" s="20" t="s">
        <v>93</v>
      </c>
      <c r="C14" s="28">
        <v>45151600</v>
      </c>
      <c r="D14" s="17">
        <v>48173865.600000001</v>
      </c>
      <c r="E14" s="17">
        <v>40319030.240000002</v>
      </c>
      <c r="F14" s="7">
        <f t="shared" si="2"/>
        <v>89.297013261988496</v>
      </c>
      <c r="G14" s="8">
        <f>E14/D14*100</f>
        <v>83.694820288617251</v>
      </c>
    </row>
    <row r="15" spans="1:7" x14ac:dyDescent="0.25">
      <c r="A15" s="3" t="s">
        <v>23</v>
      </c>
      <c r="B15" s="4" t="s">
        <v>24</v>
      </c>
      <c r="C15" s="29">
        <f>SUM(C16:C21)</f>
        <v>84967900</v>
      </c>
      <c r="D15" s="15">
        <f>SUM(D16:D21)</f>
        <v>97485311.560000002</v>
      </c>
      <c r="E15" s="15">
        <f>SUM(E16:E21)</f>
        <v>72122948.359999999</v>
      </c>
      <c r="F15" s="5">
        <f t="shared" si="2"/>
        <v>84.882583140221186</v>
      </c>
      <c r="G15" s="6">
        <f>E15/D15*100</f>
        <v>73.983400376794165</v>
      </c>
    </row>
    <row r="16" spans="1:7" outlineLevel="1" x14ac:dyDescent="0.25">
      <c r="A16" s="19" t="s">
        <v>25</v>
      </c>
      <c r="B16" s="20" t="s">
        <v>26</v>
      </c>
      <c r="C16" s="28">
        <v>2218500</v>
      </c>
      <c r="D16" s="17">
        <v>1003101.53</v>
      </c>
      <c r="E16" s="17">
        <v>821810</v>
      </c>
      <c r="F16" s="7">
        <f t="shared" si="2"/>
        <v>37.043497858913682</v>
      </c>
      <c r="G16" s="8">
        <f t="shared" ref="G16:G50" si="3">E16/D16*100</f>
        <v>81.926901257941452</v>
      </c>
    </row>
    <row r="17" spans="1:7" outlineLevel="1" x14ac:dyDescent="0.25">
      <c r="A17" s="19" t="s">
        <v>27</v>
      </c>
      <c r="B17" s="20" t="s">
        <v>28</v>
      </c>
      <c r="C17" s="28">
        <v>51716500</v>
      </c>
      <c r="D17" s="17">
        <v>39371749.18</v>
      </c>
      <c r="E17" s="17">
        <v>35282949.729999997</v>
      </c>
      <c r="F17" s="7">
        <f t="shared" si="2"/>
        <v>68.223777189098257</v>
      </c>
      <c r="G17" s="8">
        <f t="shared" si="3"/>
        <v>89.614890028617211</v>
      </c>
    </row>
    <row r="18" spans="1:7" outlineLevel="1" x14ac:dyDescent="0.25">
      <c r="A18" s="19" t="s">
        <v>29</v>
      </c>
      <c r="B18" s="20" t="s">
        <v>30</v>
      </c>
      <c r="C18" s="28">
        <v>5148000</v>
      </c>
      <c r="D18" s="17">
        <v>8790500</v>
      </c>
      <c r="E18" s="17">
        <v>3921584.1</v>
      </c>
      <c r="F18" s="7">
        <f t="shared" si="2"/>
        <v>76.176847319347317</v>
      </c>
      <c r="G18" s="8">
        <f t="shared" si="3"/>
        <v>44.611615949035894</v>
      </c>
    </row>
    <row r="19" spans="1:7" outlineLevel="1" x14ac:dyDescent="0.25">
      <c r="A19" s="19" t="s">
        <v>31</v>
      </c>
      <c r="B19" s="20" t="s">
        <v>32</v>
      </c>
      <c r="C19" s="28">
        <v>22060400</v>
      </c>
      <c r="D19" s="17">
        <v>46225995.009999998</v>
      </c>
      <c r="E19" s="17">
        <v>30851075.780000001</v>
      </c>
      <c r="F19" s="7">
        <f t="shared" si="2"/>
        <v>139.84821571685012</v>
      </c>
      <c r="G19" s="8">
        <f t="shared" si="3"/>
        <v>66.739668390752939</v>
      </c>
    </row>
    <row r="20" spans="1:7" outlineLevel="1" x14ac:dyDescent="0.25">
      <c r="A20" s="19" t="s">
        <v>33</v>
      </c>
      <c r="B20" s="20" t="s">
        <v>34</v>
      </c>
      <c r="C20" s="28">
        <v>1091900</v>
      </c>
      <c r="D20" s="17">
        <v>1091900</v>
      </c>
      <c r="E20" s="17">
        <v>852345.45</v>
      </c>
      <c r="F20" s="7">
        <f t="shared" si="2"/>
        <v>78.060761058705012</v>
      </c>
      <c r="G20" s="8">
        <f t="shared" si="3"/>
        <v>78.060761058705012</v>
      </c>
    </row>
    <row r="21" spans="1:7" ht="25.5" outlineLevel="1" x14ac:dyDescent="0.25">
      <c r="A21" s="19" t="s">
        <v>35</v>
      </c>
      <c r="B21" s="20" t="s">
        <v>36</v>
      </c>
      <c r="C21" s="28">
        <v>2732600</v>
      </c>
      <c r="D21" s="17">
        <v>1002065.84</v>
      </c>
      <c r="E21" s="17">
        <v>393183.3</v>
      </c>
      <c r="F21" s="7">
        <f t="shared" si="2"/>
        <v>14.388615238234648</v>
      </c>
      <c r="G21" s="8">
        <f t="shared" si="3"/>
        <v>39.237272073858939</v>
      </c>
    </row>
    <row r="22" spans="1:7" x14ac:dyDescent="0.25">
      <c r="A22" s="3" t="s">
        <v>37</v>
      </c>
      <c r="B22" s="4" t="s">
        <v>38</v>
      </c>
      <c r="C22" s="29">
        <f>SUM(C23:C26)</f>
        <v>63344500</v>
      </c>
      <c r="D22" s="15">
        <f>SUM(D23:D26)</f>
        <v>117204293.99000001</v>
      </c>
      <c r="E22" s="15">
        <f>SUM(E23:E26)</f>
        <v>92553041.189999998</v>
      </c>
      <c r="F22" s="5">
        <f t="shared" si="2"/>
        <v>146.11061921713804</v>
      </c>
      <c r="G22" s="6">
        <f t="shared" si="3"/>
        <v>78.967278449624658</v>
      </c>
    </row>
    <row r="23" spans="1:7" outlineLevel="1" x14ac:dyDescent="0.25">
      <c r="A23" s="19" t="s">
        <v>39</v>
      </c>
      <c r="B23" s="20" t="s">
        <v>40</v>
      </c>
      <c r="C23" s="28">
        <v>4852600</v>
      </c>
      <c r="D23" s="17">
        <v>8494138.3399999999</v>
      </c>
      <c r="E23" s="17">
        <v>7148277.2000000002</v>
      </c>
      <c r="F23" s="7">
        <f t="shared" si="2"/>
        <v>147.30818942422619</v>
      </c>
      <c r="G23" s="8">
        <f t="shared" si="3"/>
        <v>84.155412990365789</v>
      </c>
    </row>
    <row r="24" spans="1:7" outlineLevel="1" x14ac:dyDescent="0.25">
      <c r="A24" s="19" t="s">
        <v>41</v>
      </c>
      <c r="B24" s="20" t="s">
        <v>42</v>
      </c>
      <c r="C24" s="28">
        <v>13553200</v>
      </c>
      <c r="D24" s="17">
        <v>58979285.590000004</v>
      </c>
      <c r="E24" s="17">
        <v>43129880.270000003</v>
      </c>
      <c r="F24" s="7">
        <f t="shared" si="2"/>
        <v>318.22654627689406</v>
      </c>
      <c r="G24" s="8">
        <f t="shared" si="3"/>
        <v>73.127166323819822</v>
      </c>
    </row>
    <row r="25" spans="1:7" outlineLevel="1" x14ac:dyDescent="0.25">
      <c r="A25" s="19" t="s">
        <v>43</v>
      </c>
      <c r="B25" s="20" t="s">
        <v>44</v>
      </c>
      <c r="C25" s="28">
        <v>34870100</v>
      </c>
      <c r="D25" s="17">
        <v>40141670.060000002</v>
      </c>
      <c r="E25" s="17">
        <v>34684857.229999997</v>
      </c>
      <c r="F25" s="7">
        <f t="shared" si="2"/>
        <v>99.468763295774878</v>
      </c>
      <c r="G25" s="8">
        <f t="shared" si="3"/>
        <v>86.406114090809695</v>
      </c>
    </row>
    <row r="26" spans="1:7" ht="25.5" outlineLevel="1" x14ac:dyDescent="0.25">
      <c r="A26" s="19" t="s">
        <v>45</v>
      </c>
      <c r="B26" s="20" t="s">
        <v>46</v>
      </c>
      <c r="C26" s="28">
        <v>10068600</v>
      </c>
      <c r="D26" s="17">
        <v>9589200</v>
      </c>
      <c r="E26" s="17">
        <v>7590026.4900000002</v>
      </c>
      <c r="F26" s="7">
        <f t="shared" si="2"/>
        <v>75.38313658304034</v>
      </c>
      <c r="G26" s="8">
        <f t="shared" si="3"/>
        <v>79.151821736954076</v>
      </c>
    </row>
    <row r="27" spans="1:7" x14ac:dyDescent="0.25">
      <c r="A27" s="3" t="s">
        <v>47</v>
      </c>
      <c r="B27" s="4" t="s">
        <v>48</v>
      </c>
      <c r="C27" s="29">
        <f>C29+C28</f>
        <v>100000</v>
      </c>
      <c r="D27" s="15">
        <f t="shared" ref="D27:E27" si="4">D29+D28</f>
        <v>23962878</v>
      </c>
      <c r="E27" s="15">
        <f t="shared" si="4"/>
        <v>21744649.550000001</v>
      </c>
      <c r="F27" s="5">
        <f t="shared" si="2"/>
        <v>21744.649549999998</v>
      </c>
      <c r="G27" s="6">
        <f t="shared" si="3"/>
        <v>90.74306329147943</v>
      </c>
    </row>
    <row r="28" spans="1:7" ht="25.5" x14ac:dyDescent="0.25">
      <c r="A28" s="22" t="s">
        <v>100</v>
      </c>
      <c r="B28" s="23" t="s">
        <v>101</v>
      </c>
      <c r="C28" s="30"/>
      <c r="D28" s="17">
        <v>23862878</v>
      </c>
      <c r="E28" s="17">
        <v>21682447.949999999</v>
      </c>
      <c r="F28" s="7"/>
      <c r="G28" s="8">
        <f t="shared" si="3"/>
        <v>90.862669414812416</v>
      </c>
    </row>
    <row r="29" spans="1:7" ht="25.5" outlineLevel="1" x14ac:dyDescent="0.25">
      <c r="A29" s="19" t="s">
        <v>49</v>
      </c>
      <c r="B29" s="20" t="s">
        <v>50</v>
      </c>
      <c r="C29" s="31">
        <v>100000</v>
      </c>
      <c r="D29" s="17">
        <v>100000</v>
      </c>
      <c r="E29" s="17">
        <v>62201.599999999999</v>
      </c>
      <c r="F29" s="7">
        <f t="shared" ref="F29:F50" si="5">E29/C29*100</f>
        <v>62.201599999999999</v>
      </c>
      <c r="G29" s="8">
        <f t="shared" si="3"/>
        <v>62.201599999999999</v>
      </c>
    </row>
    <row r="30" spans="1:7" x14ac:dyDescent="0.25">
      <c r="A30" s="3" t="s">
        <v>51</v>
      </c>
      <c r="B30" s="4" t="s">
        <v>52</v>
      </c>
      <c r="C30" s="29">
        <f>SUM(C31:C35)</f>
        <v>577166900</v>
      </c>
      <c r="D30" s="15">
        <f>SUM(D31:D35)</f>
        <v>646754118.63999999</v>
      </c>
      <c r="E30" s="15">
        <f>SUM(E31:E35)</f>
        <v>536670660.98000002</v>
      </c>
      <c r="F30" s="5">
        <f t="shared" si="5"/>
        <v>92.983617213669049</v>
      </c>
      <c r="G30" s="6">
        <f t="shared" si="3"/>
        <v>82.979086721320854</v>
      </c>
    </row>
    <row r="31" spans="1:7" outlineLevel="1" x14ac:dyDescent="0.25">
      <c r="A31" s="19" t="s">
        <v>53</v>
      </c>
      <c r="B31" s="20" t="s">
        <v>54</v>
      </c>
      <c r="C31" s="28">
        <v>141441700</v>
      </c>
      <c r="D31" s="17">
        <v>144498002.63</v>
      </c>
      <c r="E31" s="17">
        <v>125865201.34999999</v>
      </c>
      <c r="F31" s="7">
        <f t="shared" si="5"/>
        <v>88.987336372512488</v>
      </c>
      <c r="G31" s="8">
        <f t="shared" si="3"/>
        <v>87.10514959316707</v>
      </c>
    </row>
    <row r="32" spans="1:7" outlineLevel="1" x14ac:dyDescent="0.25">
      <c r="A32" s="19" t="s">
        <v>55</v>
      </c>
      <c r="B32" s="20" t="s">
        <v>56</v>
      </c>
      <c r="C32" s="28">
        <v>314618700</v>
      </c>
      <c r="D32" s="17">
        <v>379440387.00999999</v>
      </c>
      <c r="E32" s="17">
        <v>314006082.86000001</v>
      </c>
      <c r="F32" s="7">
        <f t="shared" si="5"/>
        <v>99.805282667559183</v>
      </c>
      <c r="G32" s="8">
        <f t="shared" si="3"/>
        <v>82.755050229200961</v>
      </c>
    </row>
    <row r="33" spans="1:7" outlineLevel="1" x14ac:dyDescent="0.25">
      <c r="A33" s="19" t="s">
        <v>57</v>
      </c>
      <c r="B33" s="20" t="s">
        <v>58</v>
      </c>
      <c r="C33" s="28">
        <v>34874600</v>
      </c>
      <c r="D33" s="17">
        <v>34481800</v>
      </c>
      <c r="E33" s="17">
        <v>27309314.309999999</v>
      </c>
      <c r="F33" s="7">
        <f t="shared" si="5"/>
        <v>78.307175738216344</v>
      </c>
      <c r="G33" s="8">
        <f t="shared" si="3"/>
        <v>79.199213237127992</v>
      </c>
    </row>
    <row r="34" spans="1:7" outlineLevel="1" x14ac:dyDescent="0.25">
      <c r="A34" s="19" t="s">
        <v>59</v>
      </c>
      <c r="B34" s="20" t="s">
        <v>60</v>
      </c>
      <c r="C34" s="28">
        <v>22700</v>
      </c>
      <c r="D34" s="17">
        <v>22700</v>
      </c>
      <c r="E34" s="17">
        <v>10000</v>
      </c>
      <c r="F34" s="7">
        <f t="shared" si="5"/>
        <v>44.052863436123346</v>
      </c>
      <c r="G34" s="8">
        <f t="shared" si="3"/>
        <v>44.052863436123346</v>
      </c>
    </row>
    <row r="35" spans="1:7" outlineLevel="1" x14ac:dyDescent="0.25">
      <c r="A35" s="19" t="s">
        <v>61</v>
      </c>
      <c r="B35" s="20" t="s">
        <v>62</v>
      </c>
      <c r="C35" s="28">
        <v>86209200</v>
      </c>
      <c r="D35" s="17">
        <v>88311229</v>
      </c>
      <c r="E35" s="17">
        <v>69480062.459999993</v>
      </c>
      <c r="F35" s="7">
        <f t="shared" si="5"/>
        <v>80.594718962709308</v>
      </c>
      <c r="G35" s="8">
        <f t="shared" si="3"/>
        <v>78.676362277780086</v>
      </c>
    </row>
    <row r="36" spans="1:7" x14ac:dyDescent="0.25">
      <c r="A36" s="3" t="s">
        <v>63</v>
      </c>
      <c r="B36" s="4" t="s">
        <v>64</v>
      </c>
      <c r="C36" s="29">
        <f>SUM(C37:C38)</f>
        <v>118053100</v>
      </c>
      <c r="D36" s="15">
        <f>SUM(D37:D38)</f>
        <v>118508727.63</v>
      </c>
      <c r="E36" s="15">
        <f>SUM(E37:E38)</f>
        <v>100406990.61</v>
      </c>
      <c r="F36" s="5">
        <f t="shared" si="5"/>
        <v>85.052396430081032</v>
      </c>
      <c r="G36" s="6">
        <f t="shared" si="3"/>
        <v>84.725397544967294</v>
      </c>
    </row>
    <row r="37" spans="1:7" outlineLevel="1" x14ac:dyDescent="0.25">
      <c r="A37" s="19" t="s">
        <v>65</v>
      </c>
      <c r="B37" s="20" t="s">
        <v>66</v>
      </c>
      <c r="C37" s="28">
        <v>83672600</v>
      </c>
      <c r="D37" s="17">
        <v>84115224.629999995</v>
      </c>
      <c r="E37" s="17">
        <v>74767891.480000004</v>
      </c>
      <c r="F37" s="7">
        <f t="shared" si="5"/>
        <v>89.357676802202874</v>
      </c>
      <c r="G37" s="8">
        <f t="shared" si="3"/>
        <v>88.887465745807177</v>
      </c>
    </row>
    <row r="38" spans="1:7" ht="25.5" outlineLevel="1" x14ac:dyDescent="0.25">
      <c r="A38" s="19" t="s">
        <v>67</v>
      </c>
      <c r="B38" s="20" t="s">
        <v>68</v>
      </c>
      <c r="C38" s="28">
        <v>34380500</v>
      </c>
      <c r="D38" s="17">
        <v>34393503</v>
      </c>
      <c r="E38" s="17">
        <v>25639099.129999999</v>
      </c>
      <c r="F38" s="7">
        <f t="shared" si="5"/>
        <v>74.574538270240396</v>
      </c>
      <c r="G38" s="8">
        <f t="shared" si="3"/>
        <v>74.54634420343865</v>
      </c>
    </row>
    <row r="39" spans="1:7" x14ac:dyDescent="0.25">
      <c r="A39" s="3" t="s">
        <v>69</v>
      </c>
      <c r="B39" s="4" t="s">
        <v>70</v>
      </c>
      <c r="C39" s="29">
        <f>SUM(C40:C43)</f>
        <v>56786650</v>
      </c>
      <c r="D39" s="15">
        <f>SUM(D40:D43)</f>
        <v>61009938.600000001</v>
      </c>
      <c r="E39" s="15">
        <f>SUM(E40:E43)</f>
        <v>39463142</v>
      </c>
      <c r="F39" s="5">
        <f t="shared" si="5"/>
        <v>69.493696141610755</v>
      </c>
      <c r="G39" s="6">
        <f t="shared" si="3"/>
        <v>64.683136724218897</v>
      </c>
    </row>
    <row r="40" spans="1:7" outlineLevel="1" x14ac:dyDescent="0.25">
      <c r="A40" s="19" t="s">
        <v>71</v>
      </c>
      <c r="B40" s="20" t="s">
        <v>72</v>
      </c>
      <c r="C40" s="28">
        <v>9809600</v>
      </c>
      <c r="D40" s="17">
        <v>11995700</v>
      </c>
      <c r="E40" s="17">
        <v>10758508.99</v>
      </c>
      <c r="F40" s="7">
        <f t="shared" si="5"/>
        <v>109.67326894062958</v>
      </c>
      <c r="G40" s="8">
        <f t="shared" si="3"/>
        <v>89.686379202547585</v>
      </c>
    </row>
    <row r="41" spans="1:7" outlineLevel="1" x14ac:dyDescent="0.25">
      <c r="A41" s="19" t="s">
        <v>73</v>
      </c>
      <c r="B41" s="20" t="s">
        <v>74</v>
      </c>
      <c r="C41" s="28">
        <v>203800</v>
      </c>
      <c r="D41" s="17">
        <v>6712577</v>
      </c>
      <c r="E41" s="17">
        <v>6089348</v>
      </c>
      <c r="F41" s="7">
        <f t="shared" si="5"/>
        <v>2987.9038272816488</v>
      </c>
      <c r="G41" s="8">
        <f t="shared" si="3"/>
        <v>90.715503151770179</v>
      </c>
    </row>
    <row r="42" spans="1:7" outlineLevel="1" x14ac:dyDescent="0.25">
      <c r="A42" s="19" t="s">
        <v>75</v>
      </c>
      <c r="B42" s="20" t="s">
        <v>76</v>
      </c>
      <c r="C42" s="28">
        <v>46502300</v>
      </c>
      <c r="D42" s="17">
        <v>42030711.600000001</v>
      </c>
      <c r="E42" s="17">
        <v>22385542.530000001</v>
      </c>
      <c r="F42" s="7">
        <f t="shared" si="5"/>
        <v>48.138570629839819</v>
      </c>
      <c r="G42" s="8">
        <f t="shared" si="3"/>
        <v>53.259965577170952</v>
      </c>
    </row>
    <row r="43" spans="1:7" ht="25.5" outlineLevel="1" x14ac:dyDescent="0.25">
      <c r="A43" s="19" t="s">
        <v>77</v>
      </c>
      <c r="B43" s="20" t="s">
        <v>78</v>
      </c>
      <c r="C43" s="28">
        <v>270950</v>
      </c>
      <c r="D43" s="17">
        <v>270950</v>
      </c>
      <c r="E43" s="17">
        <v>229742.48</v>
      </c>
      <c r="F43" s="7">
        <f t="shared" si="5"/>
        <v>84.791467060343237</v>
      </c>
      <c r="G43" s="8">
        <f t="shared" si="3"/>
        <v>84.791467060343237</v>
      </c>
    </row>
    <row r="44" spans="1:7" x14ac:dyDescent="0.25">
      <c r="A44" s="3" t="s">
        <v>79</v>
      </c>
      <c r="B44" s="4" t="s">
        <v>80</v>
      </c>
      <c r="C44" s="29">
        <f>C46+C45</f>
        <v>68521500</v>
      </c>
      <c r="D44" s="15">
        <f>D46+D45</f>
        <v>75526368.829999998</v>
      </c>
      <c r="E44" s="15">
        <f>E46+E45</f>
        <v>64762033.769999996</v>
      </c>
      <c r="F44" s="5">
        <f t="shared" si="5"/>
        <v>94.513450187167521</v>
      </c>
      <c r="G44" s="6">
        <f t="shared" si="3"/>
        <v>85.747580313004164</v>
      </c>
    </row>
    <row r="45" spans="1:7" x14ac:dyDescent="0.25">
      <c r="A45" s="22" t="s">
        <v>94</v>
      </c>
      <c r="B45" s="23" t="s">
        <v>95</v>
      </c>
      <c r="C45" s="28">
        <v>23383900</v>
      </c>
      <c r="D45" s="17">
        <v>23522800</v>
      </c>
      <c r="E45" s="17">
        <v>20084928.699999999</v>
      </c>
      <c r="F45" s="7"/>
      <c r="G45" s="8">
        <f t="shared" ref="G45" si="6">E45/D45*100</f>
        <v>85.384940143180231</v>
      </c>
    </row>
    <row r="46" spans="1:7" outlineLevel="1" x14ac:dyDescent="0.25">
      <c r="A46" s="19" t="s">
        <v>81</v>
      </c>
      <c r="B46" s="20" t="s">
        <v>82</v>
      </c>
      <c r="C46" s="28">
        <v>45137600</v>
      </c>
      <c r="D46" s="17">
        <v>52003568.829999998</v>
      </c>
      <c r="E46" s="17">
        <v>44677105.07</v>
      </c>
      <c r="F46" s="7">
        <f t="shared" si="5"/>
        <v>98.979797485909742</v>
      </c>
      <c r="G46" s="8">
        <f t="shared" si="3"/>
        <v>85.91161352031385</v>
      </c>
    </row>
    <row r="47" spans="1:7" x14ac:dyDescent="0.25">
      <c r="A47" s="3" t="s">
        <v>83</v>
      </c>
      <c r="B47" s="4" t="s">
        <v>84</v>
      </c>
      <c r="C47" s="29">
        <f>C48</f>
        <v>3250750</v>
      </c>
      <c r="D47" s="15">
        <f>D48</f>
        <v>3250750</v>
      </c>
      <c r="E47" s="15">
        <f>E48</f>
        <v>2830861.4</v>
      </c>
      <c r="F47" s="5">
        <f t="shared" si="5"/>
        <v>87.08333153887564</v>
      </c>
      <c r="G47" s="6">
        <f t="shared" si="3"/>
        <v>87.08333153887564</v>
      </c>
    </row>
    <row r="48" spans="1:7" outlineLevel="1" x14ac:dyDescent="0.25">
      <c r="A48" s="19" t="s">
        <v>85</v>
      </c>
      <c r="B48" s="20" t="s">
        <v>86</v>
      </c>
      <c r="C48" s="27">
        <v>3250750</v>
      </c>
      <c r="D48" s="17">
        <v>3250750</v>
      </c>
      <c r="E48" s="17">
        <v>2830861.4</v>
      </c>
      <c r="F48" s="7">
        <f t="shared" si="5"/>
        <v>87.08333153887564</v>
      </c>
      <c r="G48" s="8">
        <f t="shared" si="3"/>
        <v>87.08333153887564</v>
      </c>
    </row>
    <row r="49" spans="1:7" ht="25.5" outlineLevel="1" x14ac:dyDescent="0.25">
      <c r="A49" s="24" t="s">
        <v>96</v>
      </c>
      <c r="B49" s="25" t="s">
        <v>97</v>
      </c>
      <c r="C49" s="32">
        <f>C50</f>
        <v>3800</v>
      </c>
      <c r="D49" s="26">
        <f t="shared" ref="D49:E49" si="7">D50</f>
        <v>3800</v>
      </c>
      <c r="E49" s="26">
        <f t="shared" si="7"/>
        <v>3487.31</v>
      </c>
      <c r="F49" s="5">
        <f t="shared" si="5"/>
        <v>91.77131578947369</v>
      </c>
      <c r="G49" s="6">
        <f t="shared" si="3"/>
        <v>91.77131578947369</v>
      </c>
    </row>
    <row r="50" spans="1:7" ht="25.5" outlineLevel="1" x14ac:dyDescent="0.25">
      <c r="A50" s="19" t="s">
        <v>98</v>
      </c>
      <c r="B50" s="20" t="s">
        <v>99</v>
      </c>
      <c r="C50" s="31">
        <v>3800</v>
      </c>
      <c r="D50" s="17">
        <v>3800</v>
      </c>
      <c r="E50" s="17">
        <v>3487.31</v>
      </c>
      <c r="F50" s="7">
        <f t="shared" si="5"/>
        <v>91.77131578947369</v>
      </c>
      <c r="G50" s="8">
        <f t="shared" si="3"/>
        <v>91.77131578947369</v>
      </c>
    </row>
    <row r="51" spans="1:7" x14ac:dyDescent="0.25">
      <c r="A51" s="18"/>
      <c r="B51" s="21" t="s">
        <v>87</v>
      </c>
      <c r="C51" s="34">
        <f>C47+C39+C36+C30+C27+C22+C15+C13+C5+C44+C49</f>
        <v>1127582400</v>
      </c>
      <c r="D51" s="16">
        <f>D47+D39+D36+D30+D27+D22+D15+D13+D5+D44+D49</f>
        <v>1306811112.3799999</v>
      </c>
      <c r="E51" s="16">
        <f>E47+E39+E36+E30+E27+E22+E15+E13+E5+E44+E49</f>
        <v>1061426071.0899999</v>
      </c>
      <c r="F51" s="5">
        <f>E51/C51*100</f>
        <v>94.132905150878543</v>
      </c>
      <c r="G51" s="6">
        <f>E51/D51*100</f>
        <v>81.222608304646414</v>
      </c>
    </row>
    <row r="52" spans="1:7" ht="12.75" customHeight="1" x14ac:dyDescent="0.25">
      <c r="A52" s="9"/>
      <c r="B52" s="10"/>
      <c r="C52" s="10"/>
      <c r="D52" s="11"/>
      <c r="E52" s="11"/>
      <c r="F52" s="11"/>
      <c r="G52" s="12"/>
    </row>
    <row r="53" spans="1:7" ht="12.75" customHeight="1" x14ac:dyDescent="0.25">
      <c r="D53" s="13"/>
      <c r="E53" s="13"/>
      <c r="F53" s="13"/>
      <c r="G53" s="13"/>
    </row>
    <row r="55" spans="1:7" x14ac:dyDescent="0.25">
      <c r="D55" s="13"/>
      <c r="E55" s="13"/>
      <c r="F55" s="1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82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КФСР</vt:lpstr>
      <vt:lpstr>КФСР!Заголовки_для_печати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Клочкова ИВ</dc:creator>
  <cp:lastModifiedBy>Марина МЛ. Лизункова</cp:lastModifiedBy>
  <cp:lastPrinted>2021-04-06T07:08:53Z</cp:lastPrinted>
  <dcterms:created xsi:type="dcterms:W3CDTF">2021-04-06T06:33:32Z</dcterms:created>
  <dcterms:modified xsi:type="dcterms:W3CDTF">2026-02-03T13:15:25Z</dcterms:modified>
</cp:coreProperties>
</file>