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izunkova.FO\Desktop\Мои документы\мои документы(Лизункова)\2026\для сайта\Сведения о расходах бюджета в разрезе разделов и подразделов\"/>
    </mc:Choice>
  </mc:AlternateContent>
  <xr:revisionPtr revIDLastSave="0" documentId="13_ncr:1_{0C245A4F-B170-4980-BA64-77380FFA0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ФСР" sheetId="1" r:id="rId1"/>
  </sheets>
  <definedNames>
    <definedName name="_xlnm.Print_Titles" localSheetId="0">КФСР!$4:$4</definedName>
  </definedNames>
  <calcPr calcId="181029"/>
</workbook>
</file>

<file path=xl/calcChain.xml><?xml version="1.0" encoding="utf-8"?>
<calcChain xmlns="http://schemas.openxmlformats.org/spreadsheetml/2006/main">
  <c r="D29" i="1" l="1"/>
  <c r="E29" i="1"/>
  <c r="C29" i="1"/>
  <c r="F14" i="1" l="1"/>
  <c r="G14" i="1"/>
  <c r="D13" i="1"/>
  <c r="E13" i="1"/>
  <c r="C13" i="1"/>
  <c r="F51" i="1"/>
  <c r="G30" i="1"/>
  <c r="G13" i="1" l="1"/>
  <c r="F13" i="1"/>
  <c r="C15" i="1" l="1"/>
  <c r="G51" i="1" l="1"/>
  <c r="D50" i="1"/>
  <c r="E50" i="1"/>
  <c r="C50" i="1"/>
  <c r="F50" i="1" l="1"/>
  <c r="G50" i="1"/>
  <c r="C45" i="1"/>
  <c r="G46" i="1"/>
  <c r="E45" i="1"/>
  <c r="D45" i="1"/>
  <c r="C5" i="1" l="1"/>
  <c r="C17" i="1"/>
  <c r="C24" i="1"/>
  <c r="C31" i="1"/>
  <c r="C37" i="1"/>
  <c r="F27" i="1" l="1"/>
  <c r="F21" i="1"/>
  <c r="F16" i="1"/>
  <c r="D5" i="1" l="1"/>
  <c r="E5" i="1"/>
  <c r="G49" i="1"/>
  <c r="F49" i="1"/>
  <c r="E48" i="1"/>
  <c r="D48" i="1"/>
  <c r="C48" i="1"/>
  <c r="C52" i="1" s="1"/>
  <c r="G47" i="1"/>
  <c r="F47" i="1"/>
  <c r="G44" i="1"/>
  <c r="F44" i="1"/>
  <c r="G43" i="1"/>
  <c r="F43" i="1"/>
  <c r="G42" i="1"/>
  <c r="G41" i="1"/>
  <c r="F41" i="1"/>
  <c r="E40" i="1"/>
  <c r="D40" i="1"/>
  <c r="C40" i="1"/>
  <c r="G39" i="1"/>
  <c r="F39" i="1"/>
  <c r="G38" i="1"/>
  <c r="F38" i="1"/>
  <c r="E37" i="1"/>
  <c r="D37" i="1"/>
  <c r="G36" i="1"/>
  <c r="F36" i="1"/>
  <c r="G35" i="1"/>
  <c r="F35" i="1"/>
  <c r="G34" i="1"/>
  <c r="F34" i="1"/>
  <c r="G33" i="1"/>
  <c r="F33" i="1"/>
  <c r="G32" i="1"/>
  <c r="F32" i="1"/>
  <c r="E31" i="1"/>
  <c r="D31" i="1"/>
  <c r="G28" i="1"/>
  <c r="F28" i="1"/>
  <c r="G27" i="1"/>
  <c r="G26" i="1"/>
  <c r="F26" i="1"/>
  <c r="G25" i="1"/>
  <c r="F25" i="1"/>
  <c r="E24" i="1"/>
  <c r="D24" i="1"/>
  <c r="G23" i="1"/>
  <c r="F23" i="1"/>
  <c r="G22" i="1"/>
  <c r="F22" i="1"/>
  <c r="G21" i="1"/>
  <c r="G20" i="1"/>
  <c r="F20" i="1"/>
  <c r="G19" i="1"/>
  <c r="F19" i="1"/>
  <c r="G18" i="1"/>
  <c r="F18" i="1"/>
  <c r="E17" i="1"/>
  <c r="D17" i="1"/>
  <c r="G16" i="1"/>
  <c r="E15" i="1"/>
  <c r="D15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D52" i="1" l="1"/>
  <c r="E52" i="1"/>
  <c r="G37" i="1"/>
  <c r="G48" i="1"/>
  <c r="G17" i="1"/>
  <c r="G31" i="1"/>
  <c r="G45" i="1"/>
  <c r="F17" i="1"/>
  <c r="F31" i="1"/>
  <c r="F37" i="1"/>
  <c r="F45" i="1"/>
  <c r="F48" i="1"/>
  <c r="G5" i="1"/>
  <c r="G15" i="1"/>
  <c r="G24" i="1"/>
  <c r="G29" i="1"/>
  <c r="G40" i="1"/>
  <c r="F5" i="1"/>
  <c r="F15" i="1"/>
  <c r="F24" i="1"/>
  <c r="F29" i="1"/>
  <c r="F40" i="1"/>
  <c r="G52" i="1" l="1"/>
  <c r="F52" i="1"/>
</calcChain>
</file>

<file path=xl/sharedStrings.xml><?xml version="1.0" encoding="utf-8"?>
<sst xmlns="http://schemas.openxmlformats.org/spreadsheetml/2006/main" count="105" uniqueCount="105">
  <si>
    <t>Код бюджетной классификации</t>
  </si>
  <si>
    <t>Наименование показателя</t>
  </si>
  <si>
    <t>уточненный план</t>
  </si>
  <si>
    <t>% от первонач.плана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</si>
  <si>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</si>
  <si>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</si>
  <si>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</si>
  <si>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</si>
  <si>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</si>
  <si>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</si>
  <si>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</si>
  <si>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</si>
  <si>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</si>
  <si>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</si>
  <si>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</si>
  <si>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</si>
  <si>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</si>
  <si>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</si>
  <si>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</si>
  <si>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</si>
  <si>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</si>
  <si>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</si>
  <si>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</si>
  <si>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0400</t>
  </si>
  <si>
    <t xml:space="preserve">Национальная экономика 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</si>
  <si>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</si>
  <si>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</si>
  <si>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</si>
  <si>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</si>
  <si>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</si>
  <si>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</si>
  <si>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</si>
  <si>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</si>
  <si>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</si>
  <si>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</si>
  <si>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</si>
  <si>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</si>
  <si>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</si>
  <si>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</si>
  <si>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</si>
  <si>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</si>
  <si>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</si>
  <si>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</si>
  <si>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</si>
  <si>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</si>
  <si>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</si>
  <si>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</si>
  <si>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</si>
  <si>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</si>
  <si>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</si>
  <si>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</si>
  <si>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</si>
  <si>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</si>
  <si>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</si>
  <si>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</si>
  <si>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</si>
  <si>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</si>
  <si>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</si>
  <si>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</si>
  <si>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</si>
  <si>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</si>
  <si>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</si>
  <si>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 и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</si>
  <si>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</si>
  <si>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</si>
  <si>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</si>
  <si>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</si>
  <si>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</si>
  <si>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</si>
  <si>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</si>
  <si>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</si>
  <si>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</si>
  <si>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</si>
  <si>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</si>
  <si>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</si>
  <si>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</si>
  <si>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</si>
  <si>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</si>
  <si>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</si>
  <si>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</si>
  <si>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</si>
  <si>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1200</t>
  </si>
  <si>
    <t>Средства массовой информации</t>
  </si>
  <si>
    <t>1202</t>
  </si>
  <si>
    <t>Периодическая печать и издательства</t>
  </si>
  <si>
    <t>ВСЕГО расходов</t>
  </si>
  <si>
    <t>рублей</t>
  </si>
  <si>
    <t>% от уточнен. плана</t>
  </si>
  <si>
    <t xml:space="preserve">исполнено </t>
  </si>
  <si>
    <t>первоначаль-ный план</t>
  </si>
  <si>
    <t>Защита населения и территории от чрезвычайных ситуаций природного и техногенного характера, пожарная безопасность</t>
  </si>
  <si>
    <t>1101</t>
  </si>
  <si>
    <t>Физическая культура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</si>
  <si>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</si>
  <si>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</si>
  <si>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</si>
  <si>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</si>
  <si>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0602</t>
  </si>
  <si>
    <t>Сбор, удаление отходов и очистка сточных вод</t>
  </si>
  <si>
    <t>0200</t>
  </si>
  <si>
    <t>Национальная оборона</t>
  </si>
  <si>
    <t>0203</t>
  </si>
  <si>
    <t>Мобилизационная и вневойсковая подготовка</t>
  </si>
  <si>
    <t xml:space="preserve">Сведения о расходах бюджета муниципального округа Воротынский в разрезе разделов и подразделов классификации расходов бюджета </t>
  </si>
  <si>
    <t>по состоянию на 01.03.2026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</si>
</sst>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4" fontId="1" fillId="0" borderId="0" xfId="1" applyNumberFormat="1"/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 wrapText="1"/>
    </xf>
    <xf numFmtId="49" fontId="4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1" fillId="0" borderId="3" xfId="8" applyNumberFormat="1" applyFont="1" applyBorder="1" applyAlignment="1">
      <alignment horizontal="right" vertical="center" wrapText="1"/>
    </xf>
    <xf numFmtId="4" fontId="11" fillId="0" borderId="4" xfId="8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11" fillId="0" borderId="5" xfId="8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" fontId="14" fillId="0" borderId="2" xfId="8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vertical="center"/>
    </xf>
    <xf numFmtId="4" fontId="14" fillId="0" borderId="4" xfId="8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top" wrapText="1"/>
    </xf>
  </cellXfs>
  <cellStyles count="9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7" xr:uid="{00000000-0005-0000-0000-000006000000}"/>
    <cellStyle name="Обычный 8" xfId="1" xr:uid="{00000000-0005-0000-0000-000007000000}"/>
    <cellStyle name="Обычный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22" workbookViewId="0">
      <selection activeCell="F42" sqref="F42"/>
    </sheetView>
  </sheetViews>
  <sheetFormatPr defaultRowHeight="15" outlineLevelRow="1" x14ac:dyDescent="0.25"/>
  <cols>
    <col min="1" max="1" width="10.7109375" style="1" customWidth="1"/>
    <col min="2" max="2" width="35.85546875" style="1" customWidth="1"/>
    <col min="3" max="4" width="14.85546875" style="1" bestFit="1" customWidth="1"/>
    <col min="5" max="5" width="15.140625" style="1" customWidth="1"/>
    <col min="6" max="6" width="8.85546875" style="1" customWidth="1"/>
    <col min="7" max="7" width="8.7109375" style="1" customWidth="1"/>
    <col min="8" max="16384" width="9.140625" style="1"/>
  </cols>
  <sheetData>
    <row r="1" spans="1:7" ht="38.1" customHeight="1" x14ac:dyDescent="0.25">
      <c r="A1" s="45" t="s">
        <v>103</v>
      </c>
      <c r="B1" s="45"/>
      <c r="C1" s="45"/>
      <c r="D1" s="45"/>
      <c r="E1" s="45"/>
      <c r="F1" s="45"/>
      <c r="G1" s="45"/>
    </row>
    <row r="2" spans="1:7" ht="21" customHeight="1" x14ac:dyDescent="0.25">
      <c r="A2" s="45" t="s">
        <v>104</v>
      </c>
      <c r="B2" s="45"/>
      <c r="C2" s="45"/>
      <c r="D2" s="45"/>
      <c r="E2" s="45"/>
      <c r="F2" s="45"/>
      <c r="G2" s="45"/>
    </row>
    <row r="3" spans="1:7" x14ac:dyDescent="0.25">
      <c r="A3" s="2" t="s">
        <v>86</v>
      </c>
      <c r="B3" s="2"/>
      <c r="C3" s="2"/>
      <c r="D3" s="2"/>
      <c r="E3" s="2"/>
      <c r="F3" s="2"/>
      <c r="G3" s="2"/>
    </row>
    <row r="4" spans="1:7" ht="51" customHeight="1" x14ac:dyDescent="0.25">
      <c r="A4" s="14" t="s">
        <v>0</v>
      </c>
      <c r="B4" s="14" t="s">
        <v>1</v>
      </c>
      <c r="C4" s="3" t="s">
        <v>89</v>
      </c>
      <c r="D4" s="3" t="s">
        <v>2</v>
      </c>
      <c r="E4" s="3" t="s">
        <v>88</v>
      </c>
      <c r="F4" s="3" t="s">
        <v>3</v>
      </c>
      <c r="G4" s="3" t="s">
        <v>87</v>
      </c>
    </row>
    <row r="5" spans="1:7" x14ac:dyDescent="0.25">
      <c r="A5" s="3" t="s">
        <v>4</v>
      </c>
      <c r="B5" s="4" t="s">
        <v>5</v>
      </c>
      <c r="C5" s="15">
        <f>SUM(C6:C12)</f>
        <v>109141900</v>
      </c>
      <c r="D5" s="15">
        <f>SUM(D6:D12)</f>
        <v>109075700</v>
      </c>
      <c r="E5" s="15">
        <f>SUM(E6:E12)</f>
        <v>10710319.18</v>
      </c>
      <c r="F5" s="5">
        <f t="shared" ref="F5:F12" si="0">E5/C5*100</f>
        <v>9.8132057257570189</v>
      </c>
      <c r="G5" s="6">
        <f t="shared" ref="G5:G12" si="1">E5/D5*100</f>
        <v>9.8191615364375391</v>
      </c>
    </row>
    <row r="6" spans="1:7" ht="51" x14ac:dyDescent="0.25">
      <c r="A6" s="19" t="s">
        <v>6</v>
      </c>
      <c r="B6" s="20" t="s">
        <v>7</v>
      </c>
      <c r="C6" s="28">
        <v>3133500</v>
      </c>
      <c r="D6" s="17">
        <v>3133500</v>
      </c>
      <c r="E6" s="17">
        <v>378839.57</v>
      </c>
      <c r="F6" s="7">
        <f t="shared" si="0"/>
        <v>12.089981490346259</v>
      </c>
      <c r="G6" s="8">
        <f t="shared" si="1"/>
        <v>12.089981490346259</v>
      </c>
    </row>
    <row r="7" spans="1:7" ht="63.75" outlineLevel="1" x14ac:dyDescent="0.25">
      <c r="A7" s="19" t="s">
        <v>8</v>
      </c>
      <c r="B7" s="20" t="s">
        <v>9</v>
      </c>
      <c r="C7" s="28">
        <v>1737400</v>
      </c>
      <c r="D7" s="17">
        <v>1737400</v>
      </c>
      <c r="E7" s="17">
        <v>168446.76</v>
      </c>
      <c r="F7" s="7">
        <f t="shared" si="0"/>
        <v>9.6953355588810872</v>
      </c>
      <c r="G7" s="8">
        <f t="shared" si="1"/>
        <v>9.6953355588810872</v>
      </c>
    </row>
    <row r="8" spans="1:7" ht="63.75" outlineLevel="1" x14ac:dyDescent="0.25">
      <c r="A8" s="19" t="s">
        <v>10</v>
      </c>
      <c r="B8" s="20" t="s">
        <v>11</v>
      </c>
      <c r="C8" s="28">
        <v>20081600</v>
      </c>
      <c r="D8" s="17">
        <v>20081600</v>
      </c>
      <c r="E8" s="17">
        <v>2173733.5099999998</v>
      </c>
      <c r="F8" s="7">
        <f t="shared" si="0"/>
        <v>10.824503575412317</v>
      </c>
      <c r="G8" s="8">
        <f t="shared" si="1"/>
        <v>10.824503575412317</v>
      </c>
    </row>
    <row r="9" spans="1:7" outlineLevel="1" x14ac:dyDescent="0.25">
      <c r="A9" s="19" t="s">
        <v>12</v>
      </c>
      <c r="B9" s="20" t="s">
        <v>13</v>
      </c>
      <c r="C9" s="28">
        <v>67000</v>
      </c>
      <c r="D9" s="17">
        <v>67000</v>
      </c>
      <c r="E9" s="17">
        <v>0</v>
      </c>
      <c r="F9" s="7">
        <f t="shared" si="0"/>
        <v>0</v>
      </c>
      <c r="G9" s="8">
        <f t="shared" si="1"/>
        <v>0</v>
      </c>
    </row>
    <row r="10" spans="1:7" ht="51" outlineLevel="1" x14ac:dyDescent="0.25">
      <c r="A10" s="19" t="s">
        <v>14</v>
      </c>
      <c r="B10" s="20" t="s">
        <v>15</v>
      </c>
      <c r="C10" s="28">
        <v>16244900</v>
      </c>
      <c r="D10" s="17">
        <v>16244900</v>
      </c>
      <c r="E10" s="17">
        <v>1709865.1</v>
      </c>
      <c r="F10" s="7">
        <f t="shared" si="0"/>
        <v>10.525550172669577</v>
      </c>
      <c r="G10" s="8">
        <f t="shared" si="1"/>
        <v>10.525550172669577</v>
      </c>
    </row>
    <row r="11" spans="1:7" outlineLevel="1" x14ac:dyDescent="0.25">
      <c r="A11" s="19" t="s">
        <v>16</v>
      </c>
      <c r="B11" s="20" t="s">
        <v>17</v>
      </c>
      <c r="C11" s="28">
        <v>5000000</v>
      </c>
      <c r="D11" s="17">
        <v>4800000</v>
      </c>
      <c r="E11" s="17">
        <v>0</v>
      </c>
      <c r="F11" s="7">
        <f t="shared" si="0"/>
        <v>0</v>
      </c>
      <c r="G11" s="8">
        <f t="shared" si="1"/>
        <v>0</v>
      </c>
    </row>
    <row r="12" spans="1:7" outlineLevel="1" x14ac:dyDescent="0.25">
      <c r="A12" s="34" t="s">
        <v>18</v>
      </c>
      <c r="B12" s="35" t="s">
        <v>19</v>
      </c>
      <c r="C12" s="36">
        <v>62877500</v>
      </c>
      <c r="D12" s="17">
        <v>63011300</v>
      </c>
      <c r="E12" s="17">
        <v>6279434.2400000002</v>
      </c>
      <c r="F12" s="37">
        <f t="shared" si="0"/>
        <v>9.9867746650232601</v>
      </c>
      <c r="G12" s="38">
        <f t="shared" si="1"/>
        <v>9.9655684615299158</v>
      </c>
    </row>
    <row r="13" spans="1:7" outlineLevel="1" x14ac:dyDescent="0.25">
      <c r="A13" s="24" t="s">
        <v>99</v>
      </c>
      <c r="B13" s="25" t="s">
        <v>100</v>
      </c>
      <c r="C13" s="44">
        <f>C14</f>
        <v>1163100</v>
      </c>
      <c r="D13" s="41">
        <f t="shared" ref="D13:E13" si="2">D14</f>
        <v>1163100</v>
      </c>
      <c r="E13" s="41">
        <f t="shared" si="2"/>
        <v>0</v>
      </c>
      <c r="F13" s="42">
        <f t="shared" ref="F13:F14" si="3">E13/C13*100</f>
        <v>0</v>
      </c>
      <c r="G13" s="43">
        <f t="shared" ref="G13:G14" si="4">E13/D13*100</f>
        <v>0</v>
      </c>
    </row>
    <row r="14" spans="1:7" ht="25.5" outlineLevel="1" x14ac:dyDescent="0.25">
      <c r="A14" s="39" t="s">
        <v>101</v>
      </c>
      <c r="B14" s="40" t="s">
        <v>102</v>
      </c>
      <c r="C14" s="28">
        <v>1163100</v>
      </c>
      <c r="D14" s="17">
        <v>1163100</v>
      </c>
      <c r="E14" s="17">
        <v>0</v>
      </c>
      <c r="F14" s="37">
        <f t="shared" si="3"/>
        <v>0</v>
      </c>
      <c r="G14" s="38">
        <f t="shared" si="4"/>
        <v>0</v>
      </c>
    </row>
    <row r="15" spans="1:7" ht="25.5" x14ac:dyDescent="0.25">
      <c r="A15" s="3" t="s">
        <v>20</v>
      </c>
      <c r="B15" s="4" t="s">
        <v>21</v>
      </c>
      <c r="C15" s="29">
        <f>SUM(C16:C16)</f>
        <v>48428400</v>
      </c>
      <c r="D15" s="15">
        <f>SUM(D16:D16)</f>
        <v>47566900</v>
      </c>
      <c r="E15" s="15">
        <f>SUM(E16:E16)</f>
        <v>6366480.5999999996</v>
      </c>
      <c r="F15" s="5">
        <f t="shared" ref="F15:F29" si="5">E15/C15*100</f>
        <v>13.146171667864309</v>
      </c>
      <c r="G15" s="6">
        <f>E15/D15*100</f>
        <v>13.384266370101896</v>
      </c>
    </row>
    <row r="16" spans="1:7" ht="52.5" customHeight="1" outlineLevel="1" x14ac:dyDescent="0.25">
      <c r="A16" s="19" t="s">
        <v>22</v>
      </c>
      <c r="B16" s="20" t="s">
        <v>90</v>
      </c>
      <c r="C16" s="28">
        <v>48428400</v>
      </c>
      <c r="D16" s="17">
        <v>47566900</v>
      </c>
      <c r="E16" s="17">
        <v>6366480.5999999996</v>
      </c>
      <c r="F16" s="7">
        <f t="shared" si="5"/>
        <v>13.146171667864309</v>
      </c>
      <c r="G16" s="8">
        <f>E16/D16*100</f>
        <v>13.384266370101896</v>
      </c>
    </row>
    <row r="17" spans="1:7" x14ac:dyDescent="0.25">
      <c r="A17" s="3" t="s">
        <v>23</v>
      </c>
      <c r="B17" s="4" t="s">
        <v>24</v>
      </c>
      <c r="C17" s="29">
        <f>SUM(C18:C23)</f>
        <v>42712500</v>
      </c>
      <c r="D17" s="15">
        <f>SUM(D18:D23)</f>
        <v>59085266.020000003</v>
      </c>
      <c r="E17" s="15">
        <f>SUM(E18:E23)</f>
        <v>7992831.5699999994</v>
      </c>
      <c r="F17" s="5">
        <f t="shared" si="5"/>
        <v>18.713097032484637</v>
      </c>
      <c r="G17" s="6">
        <f>E17/D17*100</f>
        <v>13.527622211761683</v>
      </c>
    </row>
    <row r="18" spans="1:7" outlineLevel="1" x14ac:dyDescent="0.25">
      <c r="A18" s="19" t="s">
        <v>25</v>
      </c>
      <c r="B18" s="20" t="s">
        <v>26</v>
      </c>
      <c r="C18" s="28">
        <v>1218500</v>
      </c>
      <c r="D18" s="17">
        <v>1218500</v>
      </c>
      <c r="E18" s="17">
        <v>101536</v>
      </c>
      <c r="F18" s="7">
        <f t="shared" si="5"/>
        <v>8.3328682806729582</v>
      </c>
      <c r="G18" s="8">
        <f t="shared" ref="G18:G51" si="6">E18/D18*100</f>
        <v>8.3328682806729582</v>
      </c>
    </row>
    <row r="19" spans="1:7" outlineLevel="1" x14ac:dyDescent="0.25">
      <c r="A19" s="19" t="s">
        <v>27</v>
      </c>
      <c r="B19" s="20" t="s">
        <v>28</v>
      </c>
      <c r="C19" s="28">
        <v>6455900</v>
      </c>
      <c r="D19" s="17">
        <v>5998900</v>
      </c>
      <c r="E19" s="17">
        <v>540882.03</v>
      </c>
      <c r="F19" s="7">
        <f t="shared" si="5"/>
        <v>8.3781042147492997</v>
      </c>
      <c r="G19" s="8">
        <f t="shared" si="6"/>
        <v>9.016353498141326</v>
      </c>
    </row>
    <row r="20" spans="1:7" outlineLevel="1" x14ac:dyDescent="0.25">
      <c r="A20" s="19" t="s">
        <v>29</v>
      </c>
      <c r="B20" s="20" t="s">
        <v>30</v>
      </c>
      <c r="C20" s="28">
        <v>8000000</v>
      </c>
      <c r="D20" s="17">
        <v>8000000</v>
      </c>
      <c r="E20" s="17">
        <v>423245.74</v>
      </c>
      <c r="F20" s="7">
        <f t="shared" si="5"/>
        <v>5.2905717499999998</v>
      </c>
      <c r="G20" s="8">
        <f t="shared" si="6"/>
        <v>5.2905717499999998</v>
      </c>
    </row>
    <row r="21" spans="1:7" outlineLevel="1" x14ac:dyDescent="0.25">
      <c r="A21" s="19" t="s">
        <v>31</v>
      </c>
      <c r="B21" s="20" t="s">
        <v>32</v>
      </c>
      <c r="C21" s="28">
        <v>24762900</v>
      </c>
      <c r="D21" s="17">
        <v>41592666.020000003</v>
      </c>
      <c r="E21" s="17">
        <v>6789682.7699999996</v>
      </c>
      <c r="F21" s="7">
        <f t="shared" si="5"/>
        <v>27.418770701331425</v>
      </c>
      <c r="G21" s="8">
        <f t="shared" si="6"/>
        <v>16.324230735137661</v>
      </c>
    </row>
    <row r="22" spans="1:7" outlineLevel="1" x14ac:dyDescent="0.25">
      <c r="A22" s="19" t="s">
        <v>33</v>
      </c>
      <c r="B22" s="20" t="s">
        <v>34</v>
      </c>
      <c r="C22" s="28">
        <v>1091900</v>
      </c>
      <c r="D22" s="17">
        <v>1091900</v>
      </c>
      <c r="E22" s="17">
        <v>137485.03</v>
      </c>
      <c r="F22" s="7">
        <f t="shared" si="5"/>
        <v>12.591357267149005</v>
      </c>
      <c r="G22" s="8">
        <f t="shared" si="6"/>
        <v>12.591357267149005</v>
      </c>
    </row>
    <row r="23" spans="1:7" ht="25.5" outlineLevel="1" x14ac:dyDescent="0.25">
      <c r="A23" s="19" t="s">
        <v>35</v>
      </c>
      <c r="B23" s="20" t="s">
        <v>36</v>
      </c>
      <c r="C23" s="28">
        <v>1183300</v>
      </c>
      <c r="D23" s="17">
        <v>1183300</v>
      </c>
      <c r="E23" s="17">
        <v>0</v>
      </c>
      <c r="F23" s="7">
        <f t="shared" si="5"/>
        <v>0</v>
      </c>
      <c r="G23" s="8">
        <f t="shared" si="6"/>
        <v>0</v>
      </c>
    </row>
    <row r="24" spans="1:7" x14ac:dyDescent="0.25">
      <c r="A24" s="3" t="s">
        <v>37</v>
      </c>
      <c r="B24" s="4" t="s">
        <v>38</v>
      </c>
      <c r="C24" s="29">
        <f>SUM(C25:C28)</f>
        <v>62913100</v>
      </c>
      <c r="D24" s="15">
        <f>SUM(D25:D28)</f>
        <v>75727860.129999995</v>
      </c>
      <c r="E24" s="15">
        <f>SUM(E25:E28)</f>
        <v>4137871.6599999997</v>
      </c>
      <c r="F24" s="5">
        <f t="shared" si="5"/>
        <v>6.5771225070772221</v>
      </c>
      <c r="G24" s="6">
        <f t="shared" si="6"/>
        <v>5.4641338774086918</v>
      </c>
    </row>
    <row r="25" spans="1:7" outlineLevel="1" x14ac:dyDescent="0.25">
      <c r="A25" s="19" t="s">
        <v>39</v>
      </c>
      <c r="B25" s="20" t="s">
        <v>40</v>
      </c>
      <c r="C25" s="28">
        <v>1876700</v>
      </c>
      <c r="D25" s="17">
        <v>1876700</v>
      </c>
      <c r="E25" s="17">
        <v>163735.29999999999</v>
      </c>
      <c r="F25" s="7">
        <f t="shared" si="5"/>
        <v>8.7246389939787914</v>
      </c>
      <c r="G25" s="8">
        <f t="shared" si="6"/>
        <v>8.7246389939787914</v>
      </c>
    </row>
    <row r="26" spans="1:7" outlineLevel="1" x14ac:dyDescent="0.25">
      <c r="A26" s="19" t="s">
        <v>41</v>
      </c>
      <c r="B26" s="20" t="s">
        <v>42</v>
      </c>
      <c r="C26" s="28">
        <v>22175500</v>
      </c>
      <c r="D26" s="17">
        <v>27877141.390000001</v>
      </c>
      <c r="E26" s="17">
        <v>67000</v>
      </c>
      <c r="F26" s="7">
        <f t="shared" si="5"/>
        <v>0.30213523934071385</v>
      </c>
      <c r="G26" s="8">
        <f t="shared" si="6"/>
        <v>0.24034028117400166</v>
      </c>
    </row>
    <row r="27" spans="1:7" outlineLevel="1" x14ac:dyDescent="0.25">
      <c r="A27" s="19" t="s">
        <v>43</v>
      </c>
      <c r="B27" s="20" t="s">
        <v>44</v>
      </c>
      <c r="C27" s="28">
        <v>29738300</v>
      </c>
      <c r="D27" s="17">
        <v>36851418.740000002</v>
      </c>
      <c r="E27" s="17">
        <v>3086158.84</v>
      </c>
      <c r="F27" s="7">
        <f t="shared" si="5"/>
        <v>10.377724483242149</v>
      </c>
      <c r="G27" s="8">
        <f t="shared" si="6"/>
        <v>8.3745997997362309</v>
      </c>
    </row>
    <row r="28" spans="1:7" ht="25.5" outlineLevel="1" x14ac:dyDescent="0.25">
      <c r="A28" s="19" t="s">
        <v>45</v>
      </c>
      <c r="B28" s="20" t="s">
        <v>46</v>
      </c>
      <c r="C28" s="28">
        <v>9122600</v>
      </c>
      <c r="D28" s="17">
        <v>9122600</v>
      </c>
      <c r="E28" s="17">
        <v>820977.52</v>
      </c>
      <c r="F28" s="7">
        <f t="shared" si="5"/>
        <v>8.9993808782583908</v>
      </c>
      <c r="G28" s="8">
        <f t="shared" si="6"/>
        <v>8.9993808782583908</v>
      </c>
    </row>
    <row r="29" spans="1:7" x14ac:dyDescent="0.25">
      <c r="A29" s="3" t="s">
        <v>47</v>
      </c>
      <c r="B29" s="4" t="s">
        <v>48</v>
      </c>
      <c r="C29" s="29">
        <f>C30</f>
        <v>685000</v>
      </c>
      <c r="D29" s="15">
        <f t="shared" ref="D29:E29" si="7">D30</f>
        <v>1865000</v>
      </c>
      <c r="E29" s="15">
        <f t="shared" si="7"/>
        <v>1326499</v>
      </c>
      <c r="F29" s="5">
        <f t="shared" si="5"/>
        <v>193.64948905109489</v>
      </c>
      <c r="G29" s="6">
        <f t="shared" si="6"/>
        <v>71.12595174262735</v>
      </c>
    </row>
    <row r="30" spans="1:7" ht="25.5" x14ac:dyDescent="0.25">
      <c r="A30" s="22" t="s">
        <v>97</v>
      </c>
      <c r="B30" s="23" t="s">
        <v>98</v>
      </c>
      <c r="C30" s="30">
        <v>685000</v>
      </c>
      <c r="D30" s="17">
        <v>1865000</v>
      </c>
      <c r="E30" s="17">
        <v>1326499</v>
      </c>
      <c r="F30" s="7"/>
      <c r="G30" s="8">
        <f t="shared" si="6"/>
        <v>71.12595174262735</v>
      </c>
    </row>
    <row r="31" spans="1:7" x14ac:dyDescent="0.25">
      <c r="A31" s="3" t="s">
        <v>49</v>
      </c>
      <c r="B31" s="4" t="s">
        <v>50</v>
      </c>
      <c r="C31" s="29">
        <f>SUM(C32:C36)</f>
        <v>587521200</v>
      </c>
      <c r="D31" s="15">
        <f>SUM(D32:D36)</f>
        <v>588352150.75</v>
      </c>
      <c r="E31" s="15">
        <f>SUM(E32:E36)</f>
        <v>87470993.590000004</v>
      </c>
      <c r="F31" s="5">
        <f t="shared" ref="F31:F51" si="8">E31/C31*100</f>
        <v>14.888142519793329</v>
      </c>
      <c r="G31" s="6">
        <f t="shared" si="6"/>
        <v>14.867115464521824</v>
      </c>
    </row>
    <row r="32" spans="1:7" outlineLevel="1" x14ac:dyDescent="0.25">
      <c r="A32" s="19" t="s">
        <v>51</v>
      </c>
      <c r="B32" s="20" t="s">
        <v>52</v>
      </c>
      <c r="C32" s="28">
        <v>140044400</v>
      </c>
      <c r="D32" s="17">
        <v>140044400</v>
      </c>
      <c r="E32" s="17">
        <v>22770709</v>
      </c>
      <c r="F32" s="7">
        <f t="shared" si="8"/>
        <v>16.259635515593626</v>
      </c>
      <c r="G32" s="8">
        <f t="shared" si="6"/>
        <v>16.259635515593626</v>
      </c>
    </row>
    <row r="33" spans="1:7" outlineLevel="1" x14ac:dyDescent="0.25">
      <c r="A33" s="19" t="s">
        <v>53</v>
      </c>
      <c r="B33" s="20" t="s">
        <v>54</v>
      </c>
      <c r="C33" s="28">
        <v>318037300</v>
      </c>
      <c r="D33" s="17">
        <v>318815183.81</v>
      </c>
      <c r="E33" s="17">
        <v>48751614</v>
      </c>
      <c r="F33" s="7">
        <f t="shared" si="8"/>
        <v>15.32889821414029</v>
      </c>
      <c r="G33" s="8">
        <f t="shared" si="6"/>
        <v>15.291496915985608</v>
      </c>
    </row>
    <row r="34" spans="1:7" outlineLevel="1" x14ac:dyDescent="0.25">
      <c r="A34" s="19" t="s">
        <v>55</v>
      </c>
      <c r="B34" s="20" t="s">
        <v>56</v>
      </c>
      <c r="C34" s="28">
        <v>39284400</v>
      </c>
      <c r="D34" s="17">
        <v>39284442.899999999</v>
      </c>
      <c r="E34" s="17">
        <v>5793790</v>
      </c>
      <c r="F34" s="7">
        <f t="shared" si="8"/>
        <v>14.748322489334189</v>
      </c>
      <c r="G34" s="8">
        <f t="shared" si="6"/>
        <v>14.74830638364481</v>
      </c>
    </row>
    <row r="35" spans="1:7" outlineLevel="1" x14ac:dyDescent="0.25">
      <c r="A35" s="19" t="s">
        <v>57</v>
      </c>
      <c r="B35" s="20" t="s">
        <v>58</v>
      </c>
      <c r="C35" s="28">
        <v>20600</v>
      </c>
      <c r="D35" s="17">
        <v>20600</v>
      </c>
      <c r="E35" s="17">
        <v>0</v>
      </c>
      <c r="F35" s="7">
        <f t="shared" si="8"/>
        <v>0</v>
      </c>
      <c r="G35" s="8">
        <f t="shared" si="6"/>
        <v>0</v>
      </c>
    </row>
    <row r="36" spans="1:7" outlineLevel="1" x14ac:dyDescent="0.25">
      <c r="A36" s="19" t="s">
        <v>59</v>
      </c>
      <c r="B36" s="20" t="s">
        <v>60</v>
      </c>
      <c r="C36" s="28">
        <v>90134500</v>
      </c>
      <c r="D36" s="17">
        <v>90187524.040000007</v>
      </c>
      <c r="E36" s="17">
        <v>10154880.59</v>
      </c>
      <c r="F36" s="7">
        <f t="shared" si="8"/>
        <v>11.266363700913635</v>
      </c>
      <c r="G36" s="8">
        <f t="shared" si="6"/>
        <v>11.259739856586043</v>
      </c>
    </row>
    <row r="37" spans="1:7" x14ac:dyDescent="0.25">
      <c r="A37" s="3" t="s">
        <v>61</v>
      </c>
      <c r="B37" s="4" t="s">
        <v>62</v>
      </c>
      <c r="C37" s="29">
        <f>SUM(C38:C39)</f>
        <v>123222500</v>
      </c>
      <c r="D37" s="15">
        <f>SUM(D38:D39)</f>
        <v>127858475.31999999</v>
      </c>
      <c r="E37" s="15">
        <f>SUM(E38:E39)</f>
        <v>19449120.829999998</v>
      </c>
      <c r="F37" s="5">
        <f t="shared" si="8"/>
        <v>15.78374146767027</v>
      </c>
      <c r="G37" s="6">
        <f t="shared" si="6"/>
        <v>15.211444357773999</v>
      </c>
    </row>
    <row r="38" spans="1:7" outlineLevel="1" x14ac:dyDescent="0.25">
      <c r="A38" s="19" t="s">
        <v>63</v>
      </c>
      <c r="B38" s="20" t="s">
        <v>64</v>
      </c>
      <c r="C38" s="28">
        <v>86861900</v>
      </c>
      <c r="D38" s="17">
        <v>91497875.319999993</v>
      </c>
      <c r="E38" s="17">
        <v>14250366.66</v>
      </c>
      <c r="F38" s="7">
        <f t="shared" si="8"/>
        <v>16.405773601544521</v>
      </c>
      <c r="G38" s="8">
        <f t="shared" si="6"/>
        <v>15.574532862278492</v>
      </c>
    </row>
    <row r="39" spans="1:7" ht="25.5" outlineLevel="1" x14ac:dyDescent="0.25">
      <c r="A39" s="19" t="s">
        <v>65</v>
      </c>
      <c r="B39" s="20" t="s">
        <v>66</v>
      </c>
      <c r="C39" s="28">
        <v>36360600</v>
      </c>
      <c r="D39" s="17">
        <v>36360600</v>
      </c>
      <c r="E39" s="17">
        <v>5198754.17</v>
      </c>
      <c r="F39" s="7">
        <f t="shared" si="8"/>
        <v>14.297767831113898</v>
      </c>
      <c r="G39" s="8">
        <f t="shared" si="6"/>
        <v>14.297767831113898</v>
      </c>
    </row>
    <row r="40" spans="1:7" x14ac:dyDescent="0.25">
      <c r="A40" s="3" t="s">
        <v>67</v>
      </c>
      <c r="B40" s="4" t="s">
        <v>68</v>
      </c>
      <c r="C40" s="29">
        <f>SUM(C41:C44)</f>
        <v>61634100</v>
      </c>
      <c r="D40" s="15">
        <f>SUM(D41:D44)</f>
        <v>63073375.25</v>
      </c>
      <c r="E40" s="15">
        <f>SUM(E41:E44)</f>
        <v>2036938.43</v>
      </c>
      <c r="F40" s="5">
        <f t="shared" si="8"/>
        <v>3.3048887385392174</v>
      </c>
      <c r="G40" s="6">
        <f t="shared" si="6"/>
        <v>3.2294742780552244</v>
      </c>
    </row>
    <row r="41" spans="1:7" outlineLevel="1" x14ac:dyDescent="0.25">
      <c r="A41" s="19" t="s">
        <v>69</v>
      </c>
      <c r="B41" s="20" t="s">
        <v>70</v>
      </c>
      <c r="C41" s="28">
        <v>11478900</v>
      </c>
      <c r="D41" s="17">
        <v>11478875</v>
      </c>
      <c r="E41" s="17">
        <v>1876368.76</v>
      </c>
      <c r="F41" s="7">
        <f t="shared" si="8"/>
        <v>16.346241887288851</v>
      </c>
      <c r="G41" s="8">
        <f t="shared" si="6"/>
        <v>16.34627748799425</v>
      </c>
    </row>
    <row r="42" spans="1:7" outlineLevel="1" x14ac:dyDescent="0.25">
      <c r="A42" s="19" t="s">
        <v>71</v>
      </c>
      <c r="B42" s="20" t="s">
        <v>72</v>
      </c>
      <c r="C42" s="28"/>
      <c r="D42" s="17">
        <v>130000</v>
      </c>
      <c r="E42" s="17">
        <v>130000</v>
      </c>
      <c r="F42" s="7"/>
      <c r="G42" s="8">
        <f t="shared" si="6"/>
        <v>100</v>
      </c>
    </row>
    <row r="43" spans="1:7" outlineLevel="1" x14ac:dyDescent="0.25">
      <c r="A43" s="19" t="s">
        <v>73</v>
      </c>
      <c r="B43" s="20" t="s">
        <v>74</v>
      </c>
      <c r="C43" s="28">
        <v>49934900</v>
      </c>
      <c r="D43" s="17">
        <v>51244200.25</v>
      </c>
      <c r="E43" s="17">
        <v>9938.67</v>
      </c>
      <c r="F43" s="7">
        <f t="shared" si="8"/>
        <v>1.9903254036755857E-2</v>
      </c>
      <c r="G43" s="8">
        <f t="shared" si="6"/>
        <v>1.9394721649500228E-2</v>
      </c>
    </row>
    <row r="44" spans="1:7" ht="25.5" outlineLevel="1" x14ac:dyDescent="0.25">
      <c r="A44" s="19" t="s">
        <v>75</v>
      </c>
      <c r="B44" s="20" t="s">
        <v>76</v>
      </c>
      <c r="C44" s="28">
        <v>220300</v>
      </c>
      <c r="D44" s="17">
        <v>220300</v>
      </c>
      <c r="E44" s="17">
        <v>20631</v>
      </c>
      <c r="F44" s="7">
        <f t="shared" si="8"/>
        <v>9.3649568769859268</v>
      </c>
      <c r="G44" s="8">
        <f t="shared" si="6"/>
        <v>9.3649568769859268</v>
      </c>
    </row>
    <row r="45" spans="1:7" x14ac:dyDescent="0.25">
      <c r="A45" s="3" t="s">
        <v>77</v>
      </c>
      <c r="B45" s="4" t="s">
        <v>78</v>
      </c>
      <c r="C45" s="29">
        <f>C47+C46</f>
        <v>68527800</v>
      </c>
      <c r="D45" s="15">
        <f>D47+D46</f>
        <v>68527800</v>
      </c>
      <c r="E45" s="15">
        <f>E47+E46</f>
        <v>11462966.66</v>
      </c>
      <c r="F45" s="5">
        <f t="shared" si="8"/>
        <v>16.727469231465186</v>
      </c>
      <c r="G45" s="6">
        <f t="shared" si="6"/>
        <v>16.727469231465186</v>
      </c>
    </row>
    <row r="46" spans="1:7" x14ac:dyDescent="0.25">
      <c r="A46" s="22" t="s">
        <v>91</v>
      </c>
      <c r="B46" s="23" t="s">
        <v>92</v>
      </c>
      <c r="C46" s="28">
        <v>26370900</v>
      </c>
      <c r="D46" s="17">
        <v>26370900</v>
      </c>
      <c r="E46" s="17">
        <v>4395150</v>
      </c>
      <c r="F46" s="7"/>
      <c r="G46" s="8">
        <f t="shared" ref="G46" si="9">E46/D46*100</f>
        <v>16.666666666666664</v>
      </c>
    </row>
    <row r="47" spans="1:7" outlineLevel="1" x14ac:dyDescent="0.25">
      <c r="A47" s="19" t="s">
        <v>79</v>
      </c>
      <c r="B47" s="20" t="s">
        <v>80</v>
      </c>
      <c r="C47" s="28">
        <v>42156900</v>
      </c>
      <c r="D47" s="17">
        <v>42156900</v>
      </c>
      <c r="E47" s="17">
        <v>7067816.6600000001</v>
      </c>
      <c r="F47" s="7">
        <f t="shared" si="8"/>
        <v>16.765503772810618</v>
      </c>
      <c r="G47" s="8">
        <f t="shared" si="6"/>
        <v>16.765503772810618</v>
      </c>
    </row>
    <row r="48" spans="1:7" x14ac:dyDescent="0.25">
      <c r="A48" s="3" t="s">
        <v>81</v>
      </c>
      <c r="B48" s="4" t="s">
        <v>82</v>
      </c>
      <c r="C48" s="29">
        <f>C49</f>
        <v>3194600</v>
      </c>
      <c r="D48" s="15">
        <f>D49</f>
        <v>3194625</v>
      </c>
      <c r="E48" s="15">
        <f>E49</f>
        <v>532437.5</v>
      </c>
      <c r="F48" s="5">
        <f t="shared" si="8"/>
        <v>16.666797095097976</v>
      </c>
      <c r="G48" s="6">
        <f t="shared" si="6"/>
        <v>16.666666666666664</v>
      </c>
    </row>
    <row r="49" spans="1:7" outlineLevel="1" x14ac:dyDescent="0.25">
      <c r="A49" s="19" t="s">
        <v>83</v>
      </c>
      <c r="B49" s="20" t="s">
        <v>84</v>
      </c>
      <c r="C49" s="27">
        <v>3194600</v>
      </c>
      <c r="D49" s="17">
        <v>3194625</v>
      </c>
      <c r="E49" s="17">
        <v>532437.5</v>
      </c>
      <c r="F49" s="7">
        <f t="shared" si="8"/>
        <v>16.666797095097976</v>
      </c>
      <c r="G49" s="8">
        <f t="shared" si="6"/>
        <v>16.666666666666664</v>
      </c>
    </row>
    <row r="50" spans="1:7" ht="25.5" outlineLevel="1" x14ac:dyDescent="0.25">
      <c r="A50" s="24" t="s">
        <v>93</v>
      </c>
      <c r="B50" s="25" t="s">
        <v>94</v>
      </c>
      <c r="C50" s="32">
        <f>C51</f>
        <v>3800</v>
      </c>
      <c r="D50" s="26">
        <f t="shared" ref="D50:E50" si="10">D51</f>
        <v>3800</v>
      </c>
      <c r="E50" s="26">
        <f t="shared" si="10"/>
        <v>645.48</v>
      </c>
      <c r="F50" s="5">
        <f t="shared" si="8"/>
        <v>16.986315789473686</v>
      </c>
      <c r="G50" s="6">
        <f t="shared" si="6"/>
        <v>16.986315789473686</v>
      </c>
    </row>
    <row r="51" spans="1:7" ht="25.5" outlineLevel="1" x14ac:dyDescent="0.25">
      <c r="A51" s="19" t="s">
        <v>95</v>
      </c>
      <c r="B51" s="20" t="s">
        <v>96</v>
      </c>
      <c r="C51" s="31">
        <v>3800</v>
      </c>
      <c r="D51" s="17">
        <v>3800</v>
      </c>
      <c r="E51" s="17">
        <v>645.48</v>
      </c>
      <c r="F51" s="7">
        <f t="shared" si="8"/>
        <v>16.986315789473686</v>
      </c>
      <c r="G51" s="8">
        <f t="shared" si="6"/>
        <v>16.986315789473686</v>
      </c>
    </row>
    <row r="52" spans="1:7" x14ac:dyDescent="0.25">
      <c r="A52" s="18"/>
      <c r="B52" s="21" t="s">
        <v>85</v>
      </c>
      <c r="C52" s="33">
        <f>C48+C40+C37+C31+C29+C24+C17+C15+C5+C45+C50+C13</f>
        <v>1109148000</v>
      </c>
      <c r="D52" s="16">
        <f>D48+D40+D37+D31+D29+D24+D17+D15+D5+D45+D50+D13</f>
        <v>1145494052.4699998</v>
      </c>
      <c r="E52" s="16">
        <f>E48+E40+E37+E31+E29+E24+E17+E15+E5+E45+E50+E13</f>
        <v>151487104.49999997</v>
      </c>
      <c r="F52" s="5">
        <f>E52/C52*100</f>
        <v>13.657970306938298</v>
      </c>
      <c r="G52" s="6">
        <f>E52/D52*100</f>
        <v>13.224608558495103</v>
      </c>
    </row>
    <row r="53" spans="1:7" ht="12.75" customHeight="1" x14ac:dyDescent="0.25">
      <c r="A53" s="9"/>
      <c r="B53" s="10"/>
      <c r="C53" s="10"/>
      <c r="D53" s="11"/>
      <c r="E53" s="11"/>
      <c r="F53" s="11"/>
      <c r="G53" s="12"/>
    </row>
    <row r="54" spans="1:7" ht="12.75" customHeight="1" x14ac:dyDescent="0.25">
      <c r="D54" s="13"/>
      <c r="E54" s="13"/>
      <c r="F54" s="13"/>
      <c r="G54" s="13"/>
    </row>
    <row r="56" spans="1:7" x14ac:dyDescent="0.25">
      <c r="D56" s="13"/>
      <c r="E56" s="13"/>
      <c r="F56" s="1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КФСР</vt:lpstr>
      <vt:lpstr>КФСР!Заголовки_для_печати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ИВ</dc:creator>
  <cp:lastModifiedBy>Марина МЛ. Лизункова</cp:lastModifiedBy>
  <cp:lastPrinted>2021-04-06T07:08:53Z</cp:lastPrinted>
  <dcterms:created xsi:type="dcterms:W3CDTF">2021-04-06T06:33:32Z</dcterms:created>
  <dcterms:modified xsi:type="dcterms:W3CDTF">2026-04-13T08:24:57Z</dcterms:modified>
</cp:coreProperties>
</file>